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exel (22)" sheetId="1" r:id="rId1"/>
  </sheets>
  <calcPr calcId="125725"/>
</workbook>
</file>

<file path=xl/calcChain.xml><?xml version="1.0" encoding="utf-8"?>
<calcChain xmlns="http://schemas.openxmlformats.org/spreadsheetml/2006/main">
  <c r="M9" i="1"/>
  <c r="M26" s="1"/>
  <c r="J26"/>
  <c r="I26"/>
  <c r="I28" s="1"/>
  <c r="I30" s="1"/>
  <c r="K4"/>
  <c r="K5"/>
  <c r="K6"/>
  <c r="K7"/>
  <c r="K8"/>
  <c r="K9"/>
  <c r="K10"/>
  <c r="K11"/>
  <c r="K12"/>
  <c r="K13"/>
  <c r="K16"/>
  <c r="K17"/>
  <c r="K18"/>
  <c r="K19"/>
  <c r="K20"/>
  <c r="K21"/>
  <c r="K22"/>
  <c r="K23"/>
  <c r="K14"/>
  <c r="K15"/>
  <c r="K24"/>
  <c r="K25"/>
  <c r="K3"/>
  <c r="K26" l="1"/>
</calcChain>
</file>

<file path=xl/sharedStrings.xml><?xml version="1.0" encoding="utf-8"?>
<sst xmlns="http://schemas.openxmlformats.org/spreadsheetml/2006/main" count="117" uniqueCount="75">
  <si>
    <t>nome</t>
  </si>
  <si>
    <t>email</t>
  </si>
  <si>
    <t>contacto</t>
  </si>
  <si>
    <t>password</t>
  </si>
  <si>
    <t>idueb</t>
  </si>
  <si>
    <t>sim</t>
  </si>
  <si>
    <t>programa</t>
  </si>
  <si>
    <t>Valor</t>
  </si>
  <si>
    <t>Valor s/IVA</t>
  </si>
  <si>
    <t>Comissão</t>
  </si>
  <si>
    <t>Data inicio</t>
  </si>
  <si>
    <t>inspiration</t>
  </si>
  <si>
    <t>ypsom@hotmail.com</t>
  </si>
  <si>
    <t>Yy111111</t>
  </si>
  <si>
    <t>corporate</t>
  </si>
  <si>
    <t>agropecuaria hilario oliveira unipessoal lda</t>
  </si>
  <si>
    <t>geralsoos@gmail.com</t>
  </si>
  <si>
    <t>Zz111111</t>
  </si>
  <si>
    <t>start</t>
  </si>
  <si>
    <t>agropecuaria jaime faioes</t>
  </si>
  <si>
    <t>jaimemesquitapereira@hotmail.com</t>
  </si>
  <si>
    <t>restaurante baia vidago</t>
  </si>
  <si>
    <t>litateixeira@sapo.pt</t>
  </si>
  <si>
    <t>Triângulo Sorridente - Lda</t>
  </si>
  <si>
    <t>geral@triangulosorridente.com</t>
  </si>
  <si>
    <t>Maria Angelina Teixeira Mourão Vieira</t>
  </si>
  <si>
    <t>maria-angelina.mourao@gmail.com</t>
  </si>
  <si>
    <t>Alexandrina Gomes - Clinica Saùde e Bem Estar Unip</t>
  </si>
  <si>
    <t>geral@clinicasaudeebemestar.com</t>
  </si>
  <si>
    <t>company</t>
  </si>
  <si>
    <t>Foto digital service chaves</t>
  </si>
  <si>
    <t>fotodigitalservice@sapo.pt</t>
  </si>
  <si>
    <t>Bosque</t>
  </si>
  <si>
    <t>gamaamaral@bosque.com</t>
  </si>
  <si>
    <t>Bruno Filipe Carvalho Figueiredo l</t>
  </si>
  <si>
    <t>Lojadocampo2014@hotmail.com</t>
  </si>
  <si>
    <t>Orlando Dos Santos Sociedade unipessoal lda</t>
  </si>
  <si>
    <t>comercial.orlando.santos@live.com.pt</t>
  </si>
  <si>
    <t>sociedade agropecuária paulo videira unipessoal lda</t>
  </si>
  <si>
    <t>videira@soos.info</t>
  </si>
  <si>
    <t>Bruno Miguel Almeida Ferreira</t>
  </si>
  <si>
    <t>almeida_ferreira@portugalmail.pt</t>
  </si>
  <si>
    <t>AVELINO JOSÉ SANTOS MIRANDA SOCIEDADE UNIPESSOAL , LDA</t>
  </si>
  <si>
    <t>geral@calceteiro.pt</t>
  </si>
  <si>
    <t>AGÊNCIA FUNERÁRIA, LDA</t>
  </si>
  <si>
    <t>geral@agenciafuneraria.eu</t>
  </si>
  <si>
    <t>SILVINO DOS ANJOS TEIXEIRA</t>
  </si>
  <si>
    <t>barkomes@soos.info</t>
  </si>
  <si>
    <t>Santos e sollari lda</t>
  </si>
  <si>
    <t>geral@cynergia.pt</t>
  </si>
  <si>
    <t>BOTIMADEIRAS SOCIEDADE UNIPESSOAL, LDA</t>
  </si>
  <si>
    <t>geral@botimadeiras.pt</t>
  </si>
  <si>
    <t>SONIA MARIA ASUNÇÃO PEREIRA</t>
  </si>
  <si>
    <t>geral@restauranteocacador.pt</t>
  </si>
  <si>
    <t>WELCOME PARADISE, UNIPESSOAL, LDA</t>
  </si>
  <si>
    <t>paulo@lojadavo.pt</t>
  </si>
  <si>
    <t>triservice lda</t>
  </si>
  <si>
    <t>geral@triservice.pt</t>
  </si>
  <si>
    <t>alterada</t>
  </si>
  <si>
    <t>Mirran lda</t>
  </si>
  <si>
    <t>geral@mirran.pt</t>
  </si>
  <si>
    <t>Casa do Souto</t>
  </si>
  <si>
    <t>geral@casadosouto.net</t>
  </si>
  <si>
    <t>PRÍNCIPIOS HABITUAIS PÃO QUENTE UNIP., LDA</t>
  </si>
  <si>
    <t>principioshabituais@soos.info</t>
  </si>
  <si>
    <t>Valor total</t>
  </si>
  <si>
    <t>Valor recebido</t>
  </si>
  <si>
    <t>Valor em Aberto</t>
  </si>
  <si>
    <t>faturação começa em janeiro</t>
  </si>
  <si>
    <t>Valores em janeiro</t>
  </si>
  <si>
    <t>Valores a facturar agora</t>
  </si>
  <si>
    <t>já estao a faturar</t>
  </si>
  <si>
    <t>Valor comissões agora</t>
  </si>
  <si>
    <t>versao oferta</t>
  </si>
  <si>
    <t>total=1240,64-832,46=408,17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</si>
</sst>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4" fontId="0" fillId="33" borderId="10" xfId="0" applyNumberForma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  <xf numFmtId="14" fontId="0" fillId="36" borderId="10" xfId="0" applyNumberFormat="1" applyFill="1" applyBorder="1" applyAlignment="1">
      <alignment horizontal="right" wrapText="1"/>
    </xf>
    <xf numFmtId="0" fontId="0" fillId="33" borderId="0" xfId="0" applyFill="1"/>
    <xf numFmtId="0" fontId="0" fillId="35" borderId="0" xfId="0" applyFill="1"/>
    <xf numFmtId="0" fontId="18" fillId="34" borderId="10" xfId="42" applyFill="1" applyBorder="1" applyAlignment="1" applyProtection="1">
      <alignment horizontal="right" wrapText="1"/>
    </xf>
    <xf numFmtId="0" fontId="0" fillId="34" borderId="0" xfId="0" applyFill="1"/>
    <xf numFmtId="0" fontId="0" fillId="0" borderId="12" xfId="0" applyBorder="1" applyAlignment="1">
      <alignment horizontal="right" wrapText="1"/>
    </xf>
    <xf numFmtId="0" fontId="0" fillId="34" borderId="12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6" borderId="12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Border="1"/>
    <xf numFmtId="0" fontId="0" fillId="0" borderId="11" xfId="0" applyFill="1" applyBorder="1"/>
    <xf numFmtId="0" fontId="0" fillId="33" borderId="13" xfId="0" applyFill="1" applyBorder="1" applyAlignment="1">
      <alignment horizontal="right" wrapText="1"/>
    </xf>
    <xf numFmtId="0" fontId="0" fillId="0" borderId="14" xfId="0" applyBorder="1"/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Border="1"/>
    <xf numFmtId="0" fontId="18" fillId="36" borderId="10" xfId="42" applyFill="1" applyBorder="1" applyAlignment="1" applyProtection="1">
      <alignment horizontal="right" wrapText="1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/>
  </cellXfs>
  <cellStyles count="43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Hiperligação" xfId="42" builtinId="8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al@triservice.pt" TargetMode="External"/><Relationship Id="rId1" Type="http://schemas.openxmlformats.org/officeDocument/2006/relationships/hyperlink" Target="mailto:ypso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topLeftCell="C19" workbookViewId="0">
      <selection activeCell="L4" sqref="L4"/>
    </sheetView>
  </sheetViews>
  <sheetFormatPr defaultRowHeight="15"/>
  <cols>
    <col min="1" max="1" width="39.85546875" customWidth="1"/>
    <col min="2" max="2" width="36" bestFit="1" customWidth="1"/>
    <col min="3" max="4" width="10" bestFit="1" customWidth="1"/>
    <col min="5" max="5" width="6" bestFit="1" customWidth="1"/>
    <col min="6" max="6" width="10.42578125" bestFit="1" customWidth="1"/>
    <col min="7" max="7" width="4.140625" bestFit="1" customWidth="1"/>
    <col min="8" max="8" width="22.140625" bestFit="1" customWidth="1"/>
    <col min="9" max="9" width="8" bestFit="1" customWidth="1"/>
    <col min="10" max="10" width="5.85546875" bestFit="1" customWidth="1"/>
    <col min="11" max="11" width="9.140625" customWidth="1"/>
    <col min="12" max="12" width="10.42578125" bestFit="1" customWidth="1"/>
    <col min="13" max="13" width="10" customWidth="1"/>
  </cols>
  <sheetData>
    <row r="1" spans="1:13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1" t="s">
        <v>6</v>
      </c>
      <c r="I1" s="15" t="s">
        <v>7</v>
      </c>
      <c r="J1" s="15" t="s">
        <v>8</v>
      </c>
      <c r="K1" s="15" t="s">
        <v>9</v>
      </c>
      <c r="L1" s="20" t="s">
        <v>10</v>
      </c>
      <c r="M1" s="20" t="s">
        <v>9</v>
      </c>
    </row>
    <row r="2" spans="1:13">
      <c r="A2" s="4" t="s">
        <v>11</v>
      </c>
      <c r="B2" s="9" t="s">
        <v>12</v>
      </c>
      <c r="C2" s="4">
        <v>935791902</v>
      </c>
      <c r="D2" s="4" t="s">
        <v>13</v>
      </c>
      <c r="E2" s="4"/>
      <c r="F2" s="4"/>
      <c r="G2" s="4"/>
      <c r="H2" s="12" t="s">
        <v>14</v>
      </c>
      <c r="I2" s="16"/>
      <c r="J2" s="16"/>
      <c r="K2" s="16"/>
      <c r="L2" s="16"/>
      <c r="M2" s="16"/>
    </row>
    <row r="3" spans="1:13" ht="16.5" customHeight="1">
      <c r="A3" s="1" t="s">
        <v>15</v>
      </c>
      <c r="B3" s="1" t="s">
        <v>16</v>
      </c>
      <c r="C3" s="1">
        <v>936999511</v>
      </c>
      <c r="D3" s="1" t="s">
        <v>17</v>
      </c>
      <c r="E3" s="1">
        <v>27171</v>
      </c>
      <c r="F3" s="1"/>
      <c r="G3" s="1"/>
      <c r="H3" s="11" t="s">
        <v>18</v>
      </c>
      <c r="I3" s="16">
        <v>35.57</v>
      </c>
      <c r="J3" s="16">
        <v>29</v>
      </c>
      <c r="K3" s="16">
        <f>J3*0.45</f>
        <v>13.05</v>
      </c>
      <c r="L3" s="21">
        <v>42143</v>
      </c>
      <c r="M3" s="16"/>
    </row>
    <row r="4" spans="1:13">
      <c r="A4" s="1" t="s">
        <v>19</v>
      </c>
      <c r="B4" s="1" t="s">
        <v>20</v>
      </c>
      <c r="C4" s="1">
        <v>914552749</v>
      </c>
      <c r="D4" s="1" t="s">
        <v>17</v>
      </c>
      <c r="E4" s="1">
        <v>27136</v>
      </c>
      <c r="F4" s="1"/>
      <c r="G4" s="1"/>
      <c r="H4" s="11" t="s">
        <v>18</v>
      </c>
      <c r="I4" s="16">
        <v>35.57</v>
      </c>
      <c r="J4" s="16">
        <v>29</v>
      </c>
      <c r="K4" s="16">
        <f t="shared" ref="K4:K25" si="0">J4*0.45</f>
        <v>13.05</v>
      </c>
      <c r="L4" s="21">
        <v>41988</v>
      </c>
      <c r="M4" s="16"/>
    </row>
    <row r="5" spans="1:13">
      <c r="A5" s="1" t="s">
        <v>21</v>
      </c>
      <c r="B5" s="1" t="s">
        <v>22</v>
      </c>
      <c r="C5" s="1">
        <v>933203118</v>
      </c>
      <c r="D5" s="1" t="s">
        <v>17</v>
      </c>
      <c r="E5" s="1">
        <v>27176</v>
      </c>
      <c r="F5" s="1"/>
      <c r="G5" s="1"/>
      <c r="H5" s="11" t="s">
        <v>14</v>
      </c>
      <c r="I5" s="16">
        <v>183.27</v>
      </c>
      <c r="J5" s="16">
        <v>149</v>
      </c>
      <c r="K5" s="16">
        <f t="shared" si="0"/>
        <v>67.05</v>
      </c>
      <c r="L5" s="21">
        <v>42141</v>
      </c>
      <c r="M5" s="16"/>
    </row>
    <row r="6" spans="1:13">
      <c r="A6" s="1" t="s">
        <v>23</v>
      </c>
      <c r="B6" s="1" t="s">
        <v>24</v>
      </c>
      <c r="C6" s="1"/>
      <c r="D6" s="1" t="s">
        <v>17</v>
      </c>
      <c r="E6" s="1">
        <v>27159</v>
      </c>
      <c r="F6" s="1"/>
      <c r="G6" s="1"/>
      <c r="H6" s="11" t="s">
        <v>14</v>
      </c>
      <c r="I6" s="16">
        <v>183.27</v>
      </c>
      <c r="J6" s="16">
        <v>149</v>
      </c>
      <c r="K6" s="16">
        <f t="shared" si="0"/>
        <v>67.05</v>
      </c>
      <c r="L6" s="21">
        <v>42138</v>
      </c>
      <c r="M6" s="16"/>
    </row>
    <row r="7" spans="1:13">
      <c r="A7" s="1" t="s">
        <v>25</v>
      </c>
      <c r="B7" s="1" t="s">
        <v>26</v>
      </c>
      <c r="C7" s="1"/>
      <c r="D7" s="1" t="s">
        <v>17</v>
      </c>
      <c r="E7" s="1">
        <v>27182</v>
      </c>
      <c r="F7" s="1"/>
      <c r="G7" s="1"/>
      <c r="H7" s="11" t="s">
        <v>14</v>
      </c>
      <c r="I7" s="16">
        <v>183.27</v>
      </c>
      <c r="J7" s="16">
        <v>149</v>
      </c>
      <c r="K7" s="16">
        <f t="shared" si="0"/>
        <v>67.05</v>
      </c>
      <c r="L7" s="21">
        <v>42148</v>
      </c>
      <c r="M7" s="16"/>
    </row>
    <row r="8" spans="1:13" ht="18.75" customHeight="1">
      <c r="A8" s="1" t="s">
        <v>27</v>
      </c>
      <c r="B8" s="1" t="s">
        <v>28</v>
      </c>
      <c r="C8" s="1">
        <v>939282910</v>
      </c>
      <c r="D8" s="1" t="s">
        <v>17</v>
      </c>
      <c r="E8" s="1">
        <v>27157</v>
      </c>
      <c r="F8" s="1"/>
      <c r="G8" s="1"/>
      <c r="H8" s="11" t="s">
        <v>29</v>
      </c>
      <c r="I8" s="16">
        <v>121.77</v>
      </c>
      <c r="J8" s="16">
        <v>99</v>
      </c>
      <c r="K8" s="16">
        <f t="shared" si="0"/>
        <v>44.550000000000004</v>
      </c>
      <c r="L8" s="21">
        <v>42038</v>
      </c>
      <c r="M8" s="16"/>
    </row>
    <row r="9" spans="1:13">
      <c r="A9" s="1" t="s">
        <v>30</v>
      </c>
      <c r="B9" s="1" t="s">
        <v>31</v>
      </c>
      <c r="C9" s="1"/>
      <c r="D9" s="1"/>
      <c r="E9" s="1">
        <v>26096</v>
      </c>
      <c r="F9" s="1"/>
      <c r="G9" s="1"/>
      <c r="H9" s="11" t="s">
        <v>29</v>
      </c>
      <c r="I9" s="16">
        <v>121.77</v>
      </c>
      <c r="J9" s="16">
        <v>99</v>
      </c>
      <c r="K9" s="16">
        <f t="shared" si="0"/>
        <v>44.550000000000004</v>
      </c>
      <c r="L9" s="21">
        <v>41351</v>
      </c>
      <c r="M9" s="16">
        <f>0.45*(2*99)</f>
        <v>89.100000000000009</v>
      </c>
    </row>
    <row r="10" spans="1:13">
      <c r="A10" s="1" t="s">
        <v>32</v>
      </c>
      <c r="B10" s="1" t="s">
        <v>33</v>
      </c>
      <c r="C10" s="1">
        <v>969526625</v>
      </c>
      <c r="D10" s="1" t="s">
        <v>17</v>
      </c>
      <c r="E10" s="1">
        <v>27166</v>
      </c>
      <c r="F10" s="1"/>
      <c r="G10" s="1"/>
      <c r="H10" s="11" t="s">
        <v>18</v>
      </c>
      <c r="I10" s="16">
        <v>35.57</v>
      </c>
      <c r="J10" s="16">
        <v>29</v>
      </c>
      <c r="K10" s="16">
        <f t="shared" si="0"/>
        <v>13.05</v>
      </c>
      <c r="L10" s="21">
        <v>42066</v>
      </c>
      <c r="M10" s="16"/>
    </row>
    <row r="11" spans="1:13">
      <c r="A11" s="1" t="s">
        <v>34</v>
      </c>
      <c r="B11" s="1" t="s">
        <v>35</v>
      </c>
      <c r="C11" s="1"/>
      <c r="D11" s="1" t="s">
        <v>17</v>
      </c>
      <c r="E11" s="1">
        <v>27190</v>
      </c>
      <c r="F11" s="1"/>
      <c r="G11" s="1"/>
      <c r="H11" s="11" t="s">
        <v>14</v>
      </c>
      <c r="I11" s="16">
        <v>183.27</v>
      </c>
      <c r="J11" s="16">
        <v>149</v>
      </c>
      <c r="K11" s="16">
        <f t="shared" si="0"/>
        <v>67.05</v>
      </c>
      <c r="L11" s="21">
        <v>42216</v>
      </c>
      <c r="M11" s="16"/>
    </row>
    <row r="12" spans="1:13" ht="17.25" customHeight="1">
      <c r="A12" s="1" t="s">
        <v>36</v>
      </c>
      <c r="B12" s="1" t="s">
        <v>37</v>
      </c>
      <c r="C12" s="1">
        <v>936680558</v>
      </c>
      <c r="D12" s="1" t="s">
        <v>17</v>
      </c>
      <c r="E12" s="1">
        <v>27197</v>
      </c>
      <c r="F12" s="1"/>
      <c r="G12" s="1"/>
      <c r="H12" s="11" t="s">
        <v>29</v>
      </c>
      <c r="I12" s="16">
        <v>121.77</v>
      </c>
      <c r="J12" s="16">
        <v>99</v>
      </c>
      <c r="K12" s="16">
        <f t="shared" si="0"/>
        <v>44.550000000000004</v>
      </c>
      <c r="L12" s="21">
        <v>42209</v>
      </c>
      <c r="M12" s="16"/>
    </row>
    <row r="13" spans="1:13" ht="17.25" customHeight="1">
      <c r="A13" s="1" t="s">
        <v>38</v>
      </c>
      <c r="B13" s="1" t="s">
        <v>39</v>
      </c>
      <c r="C13" s="1"/>
      <c r="D13" s="1" t="s">
        <v>17</v>
      </c>
      <c r="E13" s="1">
        <v>27196</v>
      </c>
      <c r="F13" s="1"/>
      <c r="G13" s="1"/>
      <c r="H13" s="11" t="s">
        <v>18</v>
      </c>
      <c r="I13" s="16">
        <v>35.57</v>
      </c>
      <c r="J13" s="16">
        <v>29</v>
      </c>
      <c r="K13" s="16">
        <f t="shared" si="0"/>
        <v>13.05</v>
      </c>
      <c r="L13" s="21">
        <v>42209</v>
      </c>
      <c r="M13" s="16"/>
    </row>
    <row r="14" spans="1:13">
      <c r="A14" s="5" t="s">
        <v>56</v>
      </c>
      <c r="B14" s="22" t="s">
        <v>57</v>
      </c>
      <c r="C14" s="5" t="s">
        <v>58</v>
      </c>
      <c r="D14" s="5">
        <v>276331995</v>
      </c>
      <c r="E14" s="5">
        <v>27198</v>
      </c>
      <c r="F14" s="6">
        <v>42277</v>
      </c>
      <c r="G14" s="5"/>
      <c r="H14" s="14" t="s">
        <v>29</v>
      </c>
      <c r="I14" s="16">
        <v>121.77</v>
      </c>
      <c r="J14" s="16">
        <v>99</v>
      </c>
      <c r="K14" s="16">
        <f>J14*0.45</f>
        <v>44.550000000000004</v>
      </c>
      <c r="L14" s="21">
        <v>41844</v>
      </c>
      <c r="M14" s="16"/>
    </row>
    <row r="15" spans="1:13">
      <c r="A15" s="5" t="s">
        <v>59</v>
      </c>
      <c r="B15" s="5" t="s">
        <v>60</v>
      </c>
      <c r="C15" s="5">
        <v>96563997</v>
      </c>
      <c r="D15" s="5">
        <v>965635701</v>
      </c>
      <c r="E15" s="5">
        <v>27127</v>
      </c>
      <c r="F15" s="6">
        <v>42276</v>
      </c>
      <c r="G15" s="5"/>
      <c r="H15" s="14" t="s">
        <v>29</v>
      </c>
      <c r="I15" s="16">
        <v>121.77</v>
      </c>
      <c r="J15" s="16">
        <v>99</v>
      </c>
      <c r="K15" s="16">
        <f>J15*0.45</f>
        <v>44.550000000000004</v>
      </c>
      <c r="L15" s="21">
        <v>41946</v>
      </c>
      <c r="M15" s="16"/>
    </row>
    <row r="16" spans="1:13">
      <c r="A16" s="1" t="s">
        <v>40</v>
      </c>
      <c r="B16" s="1" t="s">
        <v>41</v>
      </c>
      <c r="C16" s="1">
        <v>966262570</v>
      </c>
      <c r="D16" s="1" t="s">
        <v>17</v>
      </c>
      <c r="E16" s="1">
        <v>27199</v>
      </c>
      <c r="F16" s="1"/>
      <c r="G16" s="1"/>
      <c r="H16" s="11" t="s">
        <v>29</v>
      </c>
      <c r="I16" s="16">
        <v>121.77</v>
      </c>
      <c r="J16" s="16">
        <v>99</v>
      </c>
      <c r="K16" s="16">
        <f t="shared" si="0"/>
        <v>44.550000000000004</v>
      </c>
      <c r="L16" s="21">
        <v>42214</v>
      </c>
      <c r="M16" s="16"/>
    </row>
    <row r="17" spans="1:13" ht="30">
      <c r="A17" s="2" t="s">
        <v>42</v>
      </c>
      <c r="B17" s="2" t="s">
        <v>43</v>
      </c>
      <c r="C17" s="2">
        <v>936567376</v>
      </c>
      <c r="D17" s="2" t="s">
        <v>17</v>
      </c>
      <c r="E17" s="2">
        <v>27206</v>
      </c>
      <c r="F17" s="2"/>
      <c r="G17" s="2"/>
      <c r="H17" s="13" t="s">
        <v>29</v>
      </c>
      <c r="I17" s="16">
        <v>121.77</v>
      </c>
      <c r="J17" s="16">
        <v>99</v>
      </c>
      <c r="K17" s="16">
        <f t="shared" si="0"/>
        <v>44.550000000000004</v>
      </c>
      <c r="L17" s="16"/>
      <c r="M17" s="16"/>
    </row>
    <row r="18" spans="1:13">
      <c r="A18" s="2" t="s">
        <v>44</v>
      </c>
      <c r="B18" s="2" t="s">
        <v>45</v>
      </c>
      <c r="C18" s="2"/>
      <c r="D18" s="2" t="s">
        <v>17</v>
      </c>
      <c r="E18" s="2">
        <v>27207</v>
      </c>
      <c r="F18" s="2"/>
      <c r="G18" s="2"/>
      <c r="H18" s="13" t="s">
        <v>29</v>
      </c>
      <c r="I18" s="16">
        <v>121.77</v>
      </c>
      <c r="J18" s="16">
        <v>99</v>
      </c>
      <c r="K18" s="16">
        <f t="shared" si="0"/>
        <v>44.550000000000004</v>
      </c>
      <c r="L18" s="16"/>
      <c r="M18" s="16"/>
    </row>
    <row r="19" spans="1:13">
      <c r="A19" s="2" t="s">
        <v>46</v>
      </c>
      <c r="B19" s="2" t="s">
        <v>47</v>
      </c>
      <c r="C19" s="2"/>
      <c r="D19" s="2" t="s">
        <v>17</v>
      </c>
      <c r="E19" s="2">
        <v>27208</v>
      </c>
      <c r="F19" s="2"/>
      <c r="G19" s="2"/>
      <c r="H19" s="13" t="s">
        <v>14</v>
      </c>
      <c r="I19" s="16">
        <v>183.27</v>
      </c>
      <c r="J19" s="16">
        <v>149</v>
      </c>
      <c r="K19" s="16">
        <f t="shared" si="0"/>
        <v>67.05</v>
      </c>
      <c r="L19" s="16"/>
      <c r="M19" s="16"/>
    </row>
    <row r="20" spans="1:13">
      <c r="A20" s="2" t="s">
        <v>48</v>
      </c>
      <c r="B20" s="2" t="s">
        <v>49</v>
      </c>
      <c r="C20" s="2"/>
      <c r="D20" s="2" t="s">
        <v>17</v>
      </c>
      <c r="E20" s="2">
        <v>27215</v>
      </c>
      <c r="F20" s="3">
        <v>42277</v>
      </c>
      <c r="G20" s="2"/>
      <c r="H20" s="13" t="s">
        <v>29</v>
      </c>
      <c r="I20" s="16">
        <v>121.77</v>
      </c>
      <c r="J20" s="16">
        <v>99</v>
      </c>
      <c r="K20" s="16">
        <f t="shared" si="0"/>
        <v>44.550000000000004</v>
      </c>
      <c r="L20" s="16"/>
      <c r="M20" s="16"/>
    </row>
    <row r="21" spans="1:13" ht="30">
      <c r="A21" s="2" t="s">
        <v>50</v>
      </c>
      <c r="B21" s="2" t="s">
        <v>51</v>
      </c>
      <c r="C21" s="2"/>
      <c r="D21" s="2" t="s">
        <v>17</v>
      </c>
      <c r="E21" s="2">
        <v>27210</v>
      </c>
      <c r="F21" s="2"/>
      <c r="G21" s="2"/>
      <c r="H21" s="13" t="s">
        <v>29</v>
      </c>
      <c r="I21" s="16">
        <v>121.77</v>
      </c>
      <c r="J21" s="16">
        <v>99</v>
      </c>
      <c r="K21" s="16">
        <f t="shared" si="0"/>
        <v>44.550000000000004</v>
      </c>
      <c r="L21" s="16"/>
      <c r="M21" s="16"/>
    </row>
    <row r="22" spans="1:13">
      <c r="A22" s="2" t="s">
        <v>52</v>
      </c>
      <c r="B22" s="2" t="s">
        <v>53</v>
      </c>
      <c r="C22" s="2">
        <v>276415959</v>
      </c>
      <c r="D22" s="2" t="s">
        <v>17</v>
      </c>
      <c r="E22" s="2">
        <v>27213</v>
      </c>
      <c r="F22" s="2"/>
      <c r="G22" s="2"/>
      <c r="H22" s="13" t="s">
        <v>14</v>
      </c>
      <c r="I22" s="16">
        <v>183.27</v>
      </c>
      <c r="J22" s="16">
        <v>149</v>
      </c>
      <c r="K22" s="16">
        <f t="shared" si="0"/>
        <v>67.05</v>
      </c>
      <c r="L22" s="16"/>
      <c r="M22" s="16"/>
    </row>
    <row r="23" spans="1:13">
      <c r="A23" s="2" t="s">
        <v>54</v>
      </c>
      <c r="B23" s="2" t="s">
        <v>55</v>
      </c>
      <c r="C23" s="2">
        <v>276418080</v>
      </c>
      <c r="D23" s="2" t="s">
        <v>17</v>
      </c>
      <c r="E23" s="2">
        <v>27204</v>
      </c>
      <c r="F23" s="2"/>
      <c r="G23" s="2"/>
      <c r="H23" s="13" t="s">
        <v>14</v>
      </c>
      <c r="I23" s="16">
        <v>183.27</v>
      </c>
      <c r="J23" s="16">
        <v>149</v>
      </c>
      <c r="K23" s="16">
        <f t="shared" si="0"/>
        <v>67.05</v>
      </c>
      <c r="L23" s="16"/>
      <c r="M23" s="16"/>
    </row>
    <row r="24" spans="1:13">
      <c r="A24" s="2" t="s">
        <v>61</v>
      </c>
      <c r="B24" s="2" t="s">
        <v>62</v>
      </c>
      <c r="C24" s="2" t="s">
        <v>17</v>
      </c>
      <c r="D24" s="2"/>
      <c r="E24" s="2"/>
      <c r="F24" s="3">
        <v>42248</v>
      </c>
      <c r="G24" s="2"/>
      <c r="H24" s="13" t="s">
        <v>14</v>
      </c>
      <c r="I24" s="16">
        <v>183.27</v>
      </c>
      <c r="J24" s="16">
        <v>149</v>
      </c>
      <c r="K24" s="16">
        <f t="shared" si="0"/>
        <v>67.05</v>
      </c>
      <c r="L24" s="16"/>
      <c r="M24" s="16"/>
    </row>
    <row r="25" spans="1:13" ht="30">
      <c r="A25" s="2" t="s">
        <v>63</v>
      </c>
      <c r="B25" s="2" t="s">
        <v>64</v>
      </c>
      <c r="C25" s="2" t="s">
        <v>17</v>
      </c>
      <c r="D25" s="2"/>
      <c r="E25" s="2"/>
      <c r="F25" s="3">
        <v>42370</v>
      </c>
      <c r="G25" s="2"/>
      <c r="H25" s="18" t="s">
        <v>14</v>
      </c>
      <c r="I25" s="19">
        <v>183.27</v>
      </c>
      <c r="J25" s="16">
        <v>149</v>
      </c>
      <c r="K25" s="16">
        <f t="shared" si="0"/>
        <v>67.05</v>
      </c>
      <c r="L25" s="16"/>
      <c r="M25" s="16"/>
    </row>
    <row r="26" spans="1:13">
      <c r="H26" s="15" t="s">
        <v>65</v>
      </c>
      <c r="I26" s="16">
        <f>SUM(I2:I25)</f>
        <v>3009.41</v>
      </c>
      <c r="J26" s="16">
        <f>SUM(J2:J25)</f>
        <v>2447</v>
      </c>
      <c r="K26" s="17">
        <f>SUM(K3:K25)</f>
        <v>1101.1499999999996</v>
      </c>
      <c r="L26" s="16"/>
      <c r="M26" s="16">
        <f>SUM(M9:M25)</f>
        <v>89.100000000000009</v>
      </c>
    </row>
    <row r="27" spans="1:13">
      <c r="H27" s="15" t="s">
        <v>66</v>
      </c>
      <c r="I27" s="16">
        <v>365.34</v>
      </c>
    </row>
    <row r="28" spans="1:13">
      <c r="H28" s="16" t="s">
        <v>67</v>
      </c>
      <c r="I28" s="16">
        <f>I26-I27</f>
        <v>2644.0699999999997</v>
      </c>
    </row>
    <row r="29" spans="1:13">
      <c r="A29" s="7"/>
      <c r="B29" t="s">
        <v>68</v>
      </c>
      <c r="H29" s="16" t="s">
        <v>69</v>
      </c>
      <c r="I29" s="16">
        <v>1403.43</v>
      </c>
    </row>
    <row r="30" spans="1:13">
      <c r="H30" s="16" t="s">
        <v>70</v>
      </c>
      <c r="I30" s="16">
        <f>I28-I29</f>
        <v>1240.6399999999996</v>
      </c>
    </row>
    <row r="31" spans="1:13">
      <c r="A31" s="8"/>
      <c r="B31" t="s">
        <v>71</v>
      </c>
      <c r="H31" s="17" t="s">
        <v>72</v>
      </c>
      <c r="I31" s="16">
        <v>676.8</v>
      </c>
      <c r="J31" s="23">
        <v>832.46400000000006</v>
      </c>
      <c r="K31" s="24"/>
    </row>
    <row r="33" spans="1:13">
      <c r="A33" s="10"/>
      <c r="B33" t="s">
        <v>73</v>
      </c>
    </row>
    <row r="34" spans="1:13" ht="18.75">
      <c r="K34" s="25" t="s">
        <v>74</v>
      </c>
      <c r="L34" s="25"/>
      <c r="M34" s="25"/>
    </row>
  </sheetData>
  <mergeCells count="1">
    <mergeCell ref="J31:K31"/>
  </mergeCells>
  <hyperlinks>
    <hyperlink ref="B2" r:id="rId1"/>
    <hyperlink ref="B14" r:id="rId2"/>
  </hyperlinks>
  <pageMargins left="0.75" right="0.75" top="1" bottom="1" header="0.5" footer="0.5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exel (22)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revision/>
  <dcterms:created xsi:type="dcterms:W3CDTF">2015-09-09T15:42:37Z</dcterms:created>
  <dcterms:modified xsi:type="dcterms:W3CDTF">2015-10-03T06:21:48Z</dcterms:modified>
</cp:coreProperties>
</file>